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-120" yWindow="-120" windowWidth="29040" windowHeight="15840"/>
  </bookViews>
  <sheets>
    <sheet name="2024-2026гг уточнение" sheetId="4" r:id="rId1"/>
    <sheet name="Лист3" sheetId="3" r:id="rId2"/>
  </sheets>
  <definedNames>
    <definedName name="_xlnm.Print_Area" localSheetId="0">'2024-2026гг уточнение'!$A$1:$E$65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35" i="4"/>
  <c r="E35"/>
  <c r="C35"/>
  <c r="C61" l="1"/>
  <c r="E61" l="1"/>
  <c r="D61"/>
  <c r="E48"/>
  <c r="D48"/>
  <c r="C48"/>
  <c r="E39"/>
  <c r="D39"/>
  <c r="C39"/>
  <c r="E25"/>
  <c r="D25"/>
  <c r="C25"/>
  <c r="E21"/>
  <c r="D21"/>
  <c r="C21"/>
  <c r="E19"/>
  <c r="D19"/>
  <c r="C19"/>
  <c r="E17"/>
  <c r="D17"/>
  <c r="C17"/>
  <c r="C16" s="1"/>
  <c r="D16" l="1"/>
  <c r="E16"/>
  <c r="E34"/>
  <c r="E33" s="1"/>
  <c r="D34"/>
  <c r="D33" s="1"/>
  <c r="D65" s="1"/>
  <c r="C34"/>
  <c r="C33" s="1"/>
  <c r="C65" s="1"/>
  <c r="E65" l="1"/>
</calcChain>
</file>

<file path=xl/sharedStrings.xml><?xml version="1.0" encoding="utf-8"?>
<sst xmlns="http://schemas.openxmlformats.org/spreadsheetml/2006/main" count="115" uniqueCount="113">
  <si>
    <t xml:space="preserve">000 1 00 00000 00 0000 000 </t>
  </si>
  <si>
    <t>Налоговые и неналоговые доходы</t>
  </si>
  <si>
    <t xml:space="preserve">000 1 01 00000 00 0000 000 </t>
  </si>
  <si>
    <t>Налоги на прибыль, доходы</t>
  </si>
  <si>
    <t xml:space="preserve">000 1 01 02000 01 0000 110 </t>
  </si>
  <si>
    <t>Налог на доходы физических лиц</t>
  </si>
  <si>
    <t xml:space="preserve">000 1 03 00000 00 0000 000 </t>
  </si>
  <si>
    <t xml:space="preserve">000 1 03 02000 01 0000 110 </t>
  </si>
  <si>
    <t>Акцизы по подакцизным товарам (продукции), производимым на территории Российской Федерации</t>
  </si>
  <si>
    <t xml:space="preserve">000 1 05 00000 00 0000 000 </t>
  </si>
  <si>
    <t>Налоги на совокупный доход</t>
  </si>
  <si>
    <t xml:space="preserve">000 1 05 01000 00 0000 110 </t>
  </si>
  <si>
    <t>Налог, взимаемый в связи с применением упрощенной системы налогообложения</t>
  </si>
  <si>
    <t xml:space="preserve">000 1 07 00000 00 0000 000 </t>
  </si>
  <si>
    <t xml:space="preserve">000 1 07 01000 01 0000 110 </t>
  </si>
  <si>
    <t>Налог на добычу полезных ископаемых</t>
  </si>
  <si>
    <t xml:space="preserve">000 1 08 00000 00 0000 000 </t>
  </si>
  <si>
    <t>Государственная пошлина</t>
  </si>
  <si>
    <t xml:space="preserve">000 1 11 00000 00 0000 000 </t>
  </si>
  <si>
    <t xml:space="preserve">000 1 12 00000 00 0000 000 </t>
  </si>
  <si>
    <t>Платежи при пользовании природными ресурсами</t>
  </si>
  <si>
    <t xml:space="preserve">000 1 13 00000 00 0000 000 </t>
  </si>
  <si>
    <t xml:space="preserve">000 1 14 00000 00 0000 000 </t>
  </si>
  <si>
    <t xml:space="preserve">000 1 16 00000 00 0000 000 </t>
  </si>
  <si>
    <t>Штрафы, санкции, возмещение ущерба</t>
  </si>
  <si>
    <t xml:space="preserve">000 2 00 00000 00 0000 000 </t>
  </si>
  <si>
    <t>Безвозмездные поступления</t>
  </si>
  <si>
    <t xml:space="preserve">000 2 02 00000 00 0000 000 </t>
  </si>
  <si>
    <t>Безвозмездные поступления от других бюджетов бюджетной системы российской федерации</t>
  </si>
  <si>
    <t xml:space="preserve">000 2 02 10000 00 0000 150 </t>
  </si>
  <si>
    <t>Дотации бюджетам бюджетной системы Российской Федерации</t>
  </si>
  <si>
    <t xml:space="preserve">000 2 02 20000 00 0000 150 </t>
  </si>
  <si>
    <t>Субсидии бюджетам бюджетной системы Российской Федерации (межбюджетные субсидии)</t>
  </si>
  <si>
    <t xml:space="preserve">000 2 02 30000 00 0000 150 </t>
  </si>
  <si>
    <t>Субвенции бюджетам бюджетной системы Российской Федерации</t>
  </si>
  <si>
    <t>Субвенции бюджетам субъектов Российской Федерации на осуществление переданного полномочия Российской Федерации по осуществлению ежегодной денежной выплаты лицам, награжденным нагрудным знаком «Почетный донор России»</t>
  </si>
  <si>
    <t>Субвенции бюджетам субъектов Российской Федерации на оплату жилищно-коммунальных услуг отдельным категориям граждан</t>
  </si>
  <si>
    <t>Всего доходов</t>
  </si>
  <si>
    <t>Код бюджетной классификации Российской Федерации</t>
  </si>
  <si>
    <t>Наименование доходов</t>
  </si>
  <si>
    <t>000 1 05 03000 01 0000 110</t>
  </si>
  <si>
    <t>Единый сельскохозяйственный налог</t>
  </si>
  <si>
    <t>000 1 05 04000 02 0000 110</t>
  </si>
  <si>
    <t>Налог, взимаемый в связи с применением патентной системы налогооблажения</t>
  </si>
  <si>
    <t xml:space="preserve">000 2 02 15001 05 0000 150 </t>
  </si>
  <si>
    <t>Прочие субсидии бюджетам муниципальных районов</t>
  </si>
  <si>
    <t xml:space="preserve">000 2 02 29999 05 0000 150 </t>
  </si>
  <si>
    <t xml:space="preserve">000 2 02 35220 05 0000 150 </t>
  </si>
  <si>
    <t xml:space="preserve">000 2 02 35250 05 0000 150 </t>
  </si>
  <si>
    <t>000 2 02 30013 05 0000 150</t>
  </si>
  <si>
    <t>Субвенции бюджетам муниципальных районов на обеспечение мер социальной поддержки реабилитированных лиц и лиц, признанных пострадавшими от политических репрессий</t>
  </si>
  <si>
    <t>000 2 02 30022 05 0000 150</t>
  </si>
  <si>
    <t>Субвенции бюджетам муниципальных районов на предоставление гражданам субсидий на оплату жилого помещения и коммунальных услуг</t>
  </si>
  <si>
    <t>000 2 02 30024 05 0000 150</t>
  </si>
  <si>
    <t>Субвенции бюджетам муниципальных районов на выполнение передаваемых полномочий субъектов Российской Федерации</t>
  </si>
  <si>
    <t>000 2 02 30027 05 0000 150</t>
  </si>
  <si>
    <t>Субвенции бюджетам муниципальных районов на содержание ребенка в семье опекуна и приемной семье, а также вознаграждение, причитающееся приемному родителю</t>
  </si>
  <si>
    <t>000 2 02 30029 05 0000 150</t>
  </si>
  <si>
    <t>Субвенции бюджетам муниципальных районов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</si>
  <si>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000 2 02 35082 05 0000 150</t>
  </si>
  <si>
    <t>Субвенции бюджетам муниципальных районов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</si>
  <si>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000 2 02 39999 05 0000 150</t>
  </si>
  <si>
    <t>Прочие субвенции бюджетам муниципальных районов</t>
  </si>
  <si>
    <t>(тыс. рублей)</t>
  </si>
  <si>
    <t>Увельского муниципального района</t>
  </si>
  <si>
    <t>Налоги на товары (работы, услуги), реализуемые на территории Российской Федерации</t>
  </si>
  <si>
    <t>Субсидии бюджетам муниципальных районов на софинансирование капитальных вложений в объекты муниципальной собственности</t>
  </si>
  <si>
    <t>000 2 02 20041 05 0000 150</t>
  </si>
  <si>
    <t>Субсидии бюджетам муниципальных районов на строительство, модернизацию, ремонт и содержание автомобильных дорог общего пользования, в том числе дорог в поселениях (за исключением автомобильных дорог федерального значения)</t>
  </si>
  <si>
    <t xml:space="preserve">000 2 02 27112 05 0000 150 </t>
  </si>
  <si>
    <t>к  решению Собрания депутатов</t>
  </si>
  <si>
    <t>Приложение 2</t>
  </si>
  <si>
    <t>000 2 02 25555 05 0000 150</t>
  </si>
  <si>
    <t>Субсидии бюджетам муниципальных районов на реализацию программ формирования современной городской среды</t>
  </si>
  <si>
    <t>000 2 02 25304 05 0000 150</t>
  </si>
  <si>
    <t>Субсидии бюджетам муниципальных районов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</si>
  <si>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000 2 02 40000 00 0000 150</t>
  </si>
  <si>
    <t>000 2 02 49999 05 0000 150</t>
  </si>
  <si>
    <t>Иные межбюджетные трансферты</t>
  </si>
  <si>
    <t>Прочие межбюджетные трансферты, передаваемые бюджетам муниципальных районов</t>
  </si>
  <si>
    <t>Дотации бюджетам муниципальных районов на выравнивание бюджетной обеспеченности из бюджета субъекта Российской Федерации</t>
  </si>
  <si>
    <t>000 2 02 25519 05 0000 150</t>
  </si>
  <si>
    <t>Субсидия бюджетам муниципальных районов на поддержку отрасли культуры</t>
  </si>
  <si>
    <t>Межбюджетные трансферты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</si>
  <si>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000 2 02 45303 05 0000 150</t>
  </si>
  <si>
    <t>2024 год</t>
  </si>
  <si>
    <t>2025 год</t>
  </si>
  <si>
    <t>000 2 02 25520 05 0000 150</t>
  </si>
  <si>
    <t>Создание новых мест в образовательных организациях расположенных на территории Челябинской области</t>
  </si>
  <si>
    <t xml:space="preserve">000 2 02 15009 05 0000 150 </t>
  </si>
  <si>
    <t>Дотации бюджетам муниципальных районов на частичную компенсацию дополнительных расходов на повышение оплаты труда работников бюджетной сферы и иные цели бюджетам муниципальных районов</t>
  </si>
  <si>
    <t>Доходы бюджета Увельского муниципального района на 2024год                                                                                                                              и на плановый период 2025 и 2026годов</t>
  </si>
  <si>
    <t>2026 год</t>
  </si>
  <si>
    <t xml:space="preserve">000 2 02 35120 05 0000 150 </t>
  </si>
  <si>
    <t>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</si>
  <si>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Межбюджетные трансферты, передаваемые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за счет средств резервного фонда Правительства Российской Федерации</t>
  </si>
  <si>
    <t>000 2 02 45179 05 0000 150</t>
  </si>
  <si>
    <t>000 2 02 25497 05 0000 150</t>
  </si>
  <si>
    <t>Субсидии бюджетам муниципальных районов на реализацию мероприятий по обеспечению жильем молодых семей</t>
  </si>
  <si>
    <t>000 2 02 35118 05 0000 150</t>
  </si>
  <si>
    <t>Субвенции бюджетам муниципальных районов на осуществление первичного воинского учета органами местного самоуправления поселений, муниципальных и городских округов</t>
  </si>
  <si>
    <t>000 2 02 35930 05 0000 150</t>
  </si>
  <si>
    <t>Субвенции бюджетам муниципальных районов на государственную регистрацию актов гражданского состояния</t>
  </si>
  <si>
    <t>Налоги, сборы и регулярные платежи                            за пользование природными ресурсами</t>
  </si>
  <si>
    <t>Доходы от использования имущества, находящегося в государственной                                     и  муниципальной собственности</t>
  </si>
  <si>
    <t>Доходы от оказания платных услуг                              и компенсации затрат государства</t>
  </si>
  <si>
    <t>Доходы от продажи материальных                                        и нематериальных активов</t>
  </si>
  <si>
    <t>Дотации бюджетам муниципальных районов на поддержку мер по обеспечению сбалансированности бюджетов</t>
  </si>
  <si>
    <t xml:space="preserve">000 2 02 15002 05 0000 150 </t>
  </si>
  <si>
    <t xml:space="preserve">"О бюджете Увельского муниципального района на 2024 год </t>
  </si>
  <si>
    <t>и на плановый период 2025 и 2026 годов"</t>
  </si>
  <si>
    <t>Приложение 1</t>
  </si>
  <si>
    <t xml:space="preserve">от_______________ 2024года  №__    </t>
  </si>
</sst>
</file>

<file path=xl/styles.xml><?xml version="1.0" encoding="utf-8"?>
<styleSheet xmlns="http://schemas.openxmlformats.org/spreadsheetml/2006/main">
  <numFmts count="1">
    <numFmt numFmtId="164" formatCode="#,##0.0"/>
  </numFmts>
  <fonts count="12">
    <font>
      <sz val="11"/>
      <color theme="1"/>
      <name val="Calibri"/>
      <family val="2"/>
      <charset val="204"/>
      <scheme val="minor"/>
    </font>
    <font>
      <sz val="13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3"/>
      <color indexed="12"/>
      <name val="Times New Roman"/>
      <family val="1"/>
      <charset val="204"/>
    </font>
    <font>
      <sz val="13"/>
      <name val="Times New Roman"/>
      <family val="1"/>
      <charset val="204"/>
    </font>
    <font>
      <sz val="13"/>
      <name val="Arial Cyr"/>
    </font>
    <font>
      <sz val="13"/>
      <color rgb="FF000000"/>
      <name val="Times New Roman"/>
      <family val="1"/>
      <charset val="204"/>
    </font>
    <font>
      <b/>
      <sz val="13"/>
      <color rgb="FF000000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/>
    <xf numFmtId="0" fontId="2" fillId="0" borderId="0" xfId="0" applyFont="1"/>
    <xf numFmtId="164" fontId="2" fillId="0" borderId="0" xfId="0" applyNumberFormat="1" applyFont="1"/>
    <xf numFmtId="164" fontId="1" fillId="0" borderId="0" xfId="0" applyNumberFormat="1" applyFont="1" applyAlignment="1">
      <alignment horizontal="right" vertical="center"/>
    </xf>
    <xf numFmtId="0" fontId="1" fillId="2" borderId="0" xfId="0" applyFont="1" applyFill="1"/>
    <xf numFmtId="4" fontId="0" fillId="0" borderId="0" xfId="0" applyNumberFormat="1"/>
    <xf numFmtId="0" fontId="3" fillId="0" borderId="0" xfId="0" applyFont="1"/>
    <xf numFmtId="4" fontId="3" fillId="0" borderId="0" xfId="0" applyNumberFormat="1" applyFont="1"/>
    <xf numFmtId="4" fontId="0" fillId="0" borderId="0" xfId="0" applyNumberFormat="1" applyFont="1"/>
    <xf numFmtId="0" fontId="4" fillId="0" borderId="0" xfId="0" applyFont="1" applyBorder="1" applyAlignment="1" applyProtection="1">
      <alignment horizontal="left"/>
    </xf>
    <xf numFmtId="0" fontId="5" fillId="0" borderId="0" xfId="0" applyFont="1" applyBorder="1" applyAlignment="1">
      <alignment horizontal="right"/>
    </xf>
    <xf numFmtId="0" fontId="1" fillId="0" borderId="0" xfId="0" applyFont="1" applyAlignment="1">
      <alignment horizontal="right"/>
    </xf>
    <xf numFmtId="0" fontId="5" fillId="0" borderId="0" xfId="0" applyFont="1" applyBorder="1" applyAlignment="1" applyProtection="1">
      <alignment vertical="center"/>
    </xf>
    <xf numFmtId="0" fontId="5" fillId="0" borderId="0" xfId="0" applyFont="1" applyBorder="1" applyAlignment="1" applyProtection="1">
      <alignment horizontal="right" vertical="center"/>
    </xf>
    <xf numFmtId="0" fontId="6" fillId="0" borderId="0" xfId="0" applyFont="1" applyBorder="1" applyAlignment="1" applyProtection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4" fontId="8" fillId="0" borderId="3" xfId="0" applyNumberFormat="1" applyFont="1" applyBorder="1" applyAlignment="1">
      <alignment horizontal="right" vertical="center" wrapText="1"/>
    </xf>
    <xf numFmtId="0" fontId="8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4" fontId="7" fillId="0" borderId="3" xfId="0" applyNumberFormat="1" applyFont="1" applyFill="1" applyBorder="1" applyAlignment="1">
      <alignment horizontal="right" vertical="center" wrapText="1"/>
    </xf>
    <xf numFmtId="4" fontId="1" fillId="0" borderId="3" xfId="0" applyNumberFormat="1" applyFont="1" applyFill="1" applyBorder="1" applyAlignment="1">
      <alignment horizontal="right" vertical="center"/>
    </xf>
    <xf numFmtId="4" fontId="1" fillId="0" borderId="5" xfId="0" applyNumberFormat="1" applyFont="1" applyFill="1" applyBorder="1" applyAlignment="1">
      <alignment horizontal="right" vertical="center"/>
    </xf>
    <xf numFmtId="4" fontId="8" fillId="0" borderId="3" xfId="0" applyNumberFormat="1" applyFont="1" applyFill="1" applyBorder="1" applyAlignment="1">
      <alignment horizontal="right" vertical="center" wrapText="1"/>
    </xf>
    <xf numFmtId="0" fontId="1" fillId="0" borderId="3" xfId="0" applyFont="1" applyBorder="1" applyAlignment="1">
      <alignment horizontal="center" vertical="center" wrapText="1"/>
    </xf>
    <xf numFmtId="4" fontId="9" fillId="0" borderId="3" xfId="0" applyNumberFormat="1" applyFont="1" applyFill="1" applyBorder="1" applyAlignment="1">
      <alignment horizontal="right" vertical="center"/>
    </xf>
    <xf numFmtId="4" fontId="9" fillId="0" borderId="5" xfId="0" applyNumberFormat="1" applyFont="1" applyFill="1" applyBorder="1" applyAlignment="1">
      <alignment horizontal="right" vertical="center"/>
    </xf>
    <xf numFmtId="0" fontId="8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4" fontId="7" fillId="0" borderId="5" xfId="0" applyNumberFormat="1" applyFont="1" applyFill="1" applyBorder="1" applyAlignment="1">
      <alignment horizontal="right" vertical="center" wrapText="1"/>
    </xf>
    <xf numFmtId="0" fontId="8" fillId="0" borderId="4" xfId="0" applyFont="1" applyFill="1" applyBorder="1" applyAlignment="1">
      <alignment horizontal="center" vertical="center" wrapText="1"/>
    </xf>
    <xf numFmtId="4" fontId="8" fillId="0" borderId="4" xfId="0" applyNumberFormat="1" applyFont="1" applyFill="1" applyBorder="1" applyAlignment="1">
      <alignment horizontal="right" vertical="center" wrapText="1"/>
    </xf>
    <xf numFmtId="0" fontId="1" fillId="0" borderId="3" xfId="0" applyFont="1" applyFill="1" applyBorder="1" applyAlignment="1">
      <alignment vertical="top" wrapText="1"/>
    </xf>
    <xf numFmtId="0" fontId="7" fillId="0" borderId="3" xfId="0" applyFont="1" applyFill="1" applyBorder="1" applyAlignment="1">
      <alignment horizontal="justify" vertical="top" wrapText="1"/>
    </xf>
    <xf numFmtId="0" fontId="7" fillId="0" borderId="3" xfId="0" applyFont="1" applyFill="1" applyBorder="1" applyAlignment="1">
      <alignment vertical="top" wrapText="1"/>
    </xf>
    <xf numFmtId="0" fontId="1" fillId="0" borderId="3" xfId="0" applyFont="1" applyFill="1" applyBorder="1" applyAlignment="1">
      <alignment horizontal="left" vertical="top" wrapText="1"/>
    </xf>
    <xf numFmtId="0" fontId="8" fillId="0" borderId="3" xfId="0" applyFont="1" applyFill="1" applyBorder="1" applyAlignment="1">
      <alignment horizontal="justify" vertical="top" wrapText="1"/>
    </xf>
    <xf numFmtId="0" fontId="9" fillId="0" borderId="3" xfId="0" applyFont="1" applyFill="1" applyBorder="1" applyAlignment="1">
      <alignment horizontal="justify" vertical="top" wrapText="1"/>
    </xf>
    <xf numFmtId="0" fontId="1" fillId="0" borderId="0" xfId="0" applyFont="1" applyAlignment="1">
      <alignment horizontal="right" vertical="top"/>
    </xf>
    <xf numFmtId="0" fontId="1" fillId="0" borderId="0" xfId="0" applyFont="1" applyAlignment="1">
      <alignment vertical="top"/>
    </xf>
    <xf numFmtId="0" fontId="5" fillId="0" borderId="0" xfId="0" applyFont="1" applyBorder="1" applyAlignment="1" applyProtection="1">
      <alignment horizontal="right" vertical="top"/>
    </xf>
    <xf numFmtId="0" fontId="1" fillId="0" borderId="1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justify" vertical="top" wrapText="1"/>
    </xf>
    <xf numFmtId="0" fontId="8" fillId="0" borderId="3" xfId="0" applyFont="1" applyBorder="1" applyAlignment="1">
      <alignment horizontal="justify" vertical="top" wrapText="1"/>
    </xf>
    <xf numFmtId="0" fontId="7" fillId="0" borderId="3" xfId="0" applyFont="1" applyBorder="1" applyAlignment="1">
      <alignment horizontal="justify" vertical="top" wrapText="1"/>
    </xf>
    <xf numFmtId="0" fontId="1" fillId="0" borderId="3" xfId="0" applyFont="1" applyBorder="1" applyAlignment="1">
      <alignment vertical="top" wrapText="1"/>
    </xf>
    <xf numFmtId="0" fontId="8" fillId="0" borderId="4" xfId="0" applyFont="1" applyFill="1" applyBorder="1" applyAlignment="1">
      <alignment horizontal="justify" vertical="top" wrapText="1"/>
    </xf>
    <xf numFmtId="0" fontId="2" fillId="0" borderId="0" xfId="0" applyFont="1" applyAlignment="1">
      <alignment vertical="top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top"/>
    </xf>
    <xf numFmtId="0" fontId="10" fillId="0" borderId="1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0" xfId="0" applyFont="1"/>
    <xf numFmtId="0" fontId="5" fillId="0" borderId="0" xfId="0" applyFont="1" applyBorder="1" applyAlignment="1" applyProtection="1">
      <alignment horizontal="right"/>
    </xf>
    <xf numFmtId="0" fontId="1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righ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66"/>
  <sheetViews>
    <sheetView tabSelected="1" topLeftCell="A10" zoomScaleNormal="100" workbookViewId="0">
      <selection activeCell="A7" sqref="A7"/>
    </sheetView>
  </sheetViews>
  <sheetFormatPr defaultColWidth="8.85546875" defaultRowHeight="16.5"/>
  <cols>
    <col min="1" max="1" width="34.7109375" style="2" customWidth="1"/>
    <col min="2" max="2" width="52.140625" style="49" customWidth="1"/>
    <col min="3" max="3" width="16" style="2" customWidth="1"/>
    <col min="4" max="4" width="15.28515625" style="1" customWidth="1"/>
    <col min="5" max="5" width="14.85546875" style="1" customWidth="1"/>
    <col min="6" max="16384" width="8.85546875" style="1"/>
  </cols>
  <sheetData>
    <row r="1" spans="1:5">
      <c r="C1" s="55" t="s">
        <v>111</v>
      </c>
      <c r="D1" s="55"/>
      <c r="E1" s="55"/>
    </row>
    <row r="2" spans="1:5">
      <c r="C2" s="56" t="s">
        <v>70</v>
      </c>
      <c r="D2" s="56"/>
      <c r="E2" s="56"/>
    </row>
    <row r="3" spans="1:5">
      <c r="C3" s="57" t="s">
        <v>64</v>
      </c>
      <c r="D3" s="57"/>
      <c r="E3" s="57"/>
    </row>
    <row r="4" spans="1:5">
      <c r="C4" s="55" t="s">
        <v>112</v>
      </c>
      <c r="D4" s="55"/>
      <c r="E4" s="55"/>
    </row>
    <row r="6" spans="1:5">
      <c r="A6" s="10"/>
      <c r="B6" s="40"/>
      <c r="C6" s="55" t="s">
        <v>71</v>
      </c>
      <c r="D6" s="55"/>
      <c r="E6" s="55"/>
    </row>
    <row r="7" spans="1:5" ht="16.5" customHeight="1">
      <c r="A7" s="11"/>
      <c r="B7" s="40"/>
      <c r="C7" s="56" t="s">
        <v>70</v>
      </c>
      <c r="D7" s="56"/>
      <c r="E7" s="56"/>
    </row>
    <row r="8" spans="1:5" ht="15.75" customHeight="1">
      <c r="A8" s="11"/>
      <c r="B8" s="40"/>
      <c r="C8" s="57" t="s">
        <v>64</v>
      </c>
      <c r="D8" s="57"/>
      <c r="E8" s="57"/>
    </row>
    <row r="9" spans="1:5" ht="16.899999999999999" customHeight="1">
      <c r="A9" s="1"/>
      <c r="B9" s="60" t="s">
        <v>109</v>
      </c>
      <c r="C9" s="60"/>
      <c r="D9" s="60"/>
      <c r="E9" s="60"/>
    </row>
    <row r="10" spans="1:5" ht="16.899999999999999" customHeight="1">
      <c r="A10" s="1"/>
      <c r="B10" s="60" t="s">
        <v>110</v>
      </c>
      <c r="C10" s="60"/>
      <c r="D10" s="60"/>
      <c r="E10" s="60"/>
    </row>
    <row r="11" spans="1:5">
      <c r="A11" s="13"/>
      <c r="B11" s="42"/>
      <c r="C11" s="14"/>
      <c r="D11" s="15"/>
      <c r="E11" s="15"/>
    </row>
    <row r="12" spans="1:5" ht="39" customHeight="1">
      <c r="A12" s="58" t="s">
        <v>91</v>
      </c>
      <c r="B12" s="58"/>
      <c r="C12" s="58"/>
      <c r="D12" s="58"/>
      <c r="E12" s="58"/>
    </row>
    <row r="13" spans="1:5">
      <c r="A13" s="1"/>
      <c r="B13" s="41"/>
      <c r="C13" s="1"/>
      <c r="E13" s="12" t="s">
        <v>63</v>
      </c>
    </row>
    <row r="14" spans="1:5" ht="31.15" customHeight="1">
      <c r="A14" s="16" t="s">
        <v>38</v>
      </c>
      <c r="B14" s="43" t="s">
        <v>39</v>
      </c>
      <c r="C14" s="16" t="s">
        <v>85</v>
      </c>
      <c r="D14" s="17" t="s">
        <v>86</v>
      </c>
      <c r="E14" s="16" t="s">
        <v>92</v>
      </c>
    </row>
    <row r="15" spans="1:5" s="54" customFormat="1" ht="15" customHeight="1">
      <c r="A15" s="50">
        <v>1</v>
      </c>
      <c r="B15" s="51">
        <v>2</v>
      </c>
      <c r="C15" s="50">
        <v>3</v>
      </c>
      <c r="D15" s="52">
        <v>4</v>
      </c>
      <c r="E15" s="53">
        <v>5</v>
      </c>
    </row>
    <row r="16" spans="1:5">
      <c r="A16" s="18" t="s">
        <v>0</v>
      </c>
      <c r="B16" s="44" t="s">
        <v>1</v>
      </c>
      <c r="C16" s="19">
        <f>C17+C19+C21+C25+C27+C28+C29+C30+C31+C32</f>
        <v>528696.67000000004</v>
      </c>
      <c r="D16" s="19">
        <f>D17+D19+D21+D25+D27+D28+D29+D30+D31+D32</f>
        <v>568016.31000000017</v>
      </c>
      <c r="E16" s="19">
        <f>E17+E19+E21+E25+E27+E28+E29+E30+E31+E32</f>
        <v>611894.40000000014</v>
      </c>
    </row>
    <row r="17" spans="1:5">
      <c r="A17" s="20" t="s">
        <v>2</v>
      </c>
      <c r="B17" s="45" t="s">
        <v>3</v>
      </c>
      <c r="C17" s="19">
        <f>C18</f>
        <v>426221.6</v>
      </c>
      <c r="D17" s="19">
        <f t="shared" ref="D17:E17" si="0">D18</f>
        <v>469405.4</v>
      </c>
      <c r="E17" s="19">
        <f t="shared" si="0"/>
        <v>504827.2</v>
      </c>
    </row>
    <row r="18" spans="1:5">
      <c r="A18" s="21" t="s">
        <v>4</v>
      </c>
      <c r="B18" s="46" t="s">
        <v>5</v>
      </c>
      <c r="C18" s="22">
        <v>426221.6</v>
      </c>
      <c r="D18" s="23">
        <v>469405.4</v>
      </c>
      <c r="E18" s="24">
        <v>504827.2</v>
      </c>
    </row>
    <row r="19" spans="1:5" ht="49.5">
      <c r="A19" s="20" t="s">
        <v>6</v>
      </c>
      <c r="B19" s="45" t="s">
        <v>65</v>
      </c>
      <c r="C19" s="25">
        <f>C20</f>
        <v>26865.599999999999</v>
      </c>
      <c r="D19" s="25">
        <f t="shared" ref="D19:E19" si="1">D20</f>
        <v>27643.1</v>
      </c>
      <c r="E19" s="25">
        <f t="shared" si="1"/>
        <v>28149.4</v>
      </c>
    </row>
    <row r="20" spans="1:5" ht="49.5">
      <c r="A20" s="21" t="s">
        <v>7</v>
      </c>
      <c r="B20" s="46" t="s">
        <v>8</v>
      </c>
      <c r="C20" s="22">
        <v>26865.599999999999</v>
      </c>
      <c r="D20" s="23">
        <v>27643.1</v>
      </c>
      <c r="E20" s="24">
        <v>28149.4</v>
      </c>
    </row>
    <row r="21" spans="1:5">
      <c r="A21" s="20" t="s">
        <v>9</v>
      </c>
      <c r="B21" s="45" t="s">
        <v>10</v>
      </c>
      <c r="C21" s="25">
        <f>C22+C23+C24</f>
        <v>26885.899999999998</v>
      </c>
      <c r="D21" s="25">
        <f t="shared" ref="D21:E21" si="2">D22+D23+D24</f>
        <v>22686.319999999996</v>
      </c>
      <c r="E21" s="25">
        <f t="shared" si="2"/>
        <v>30317.4</v>
      </c>
    </row>
    <row r="22" spans="1:5" ht="33">
      <c r="A22" s="21" t="s">
        <v>11</v>
      </c>
      <c r="B22" s="46" t="s">
        <v>12</v>
      </c>
      <c r="C22" s="22">
        <v>24465</v>
      </c>
      <c r="D22" s="23">
        <v>19071.919999999998</v>
      </c>
      <c r="E22" s="24">
        <v>26562</v>
      </c>
    </row>
    <row r="23" spans="1:5">
      <c r="A23" s="26" t="s">
        <v>40</v>
      </c>
      <c r="B23" s="47" t="s">
        <v>41</v>
      </c>
      <c r="C23" s="22">
        <v>1057.8</v>
      </c>
      <c r="D23" s="23">
        <v>2198.1</v>
      </c>
      <c r="E23" s="24">
        <v>2283.9</v>
      </c>
    </row>
    <row r="24" spans="1:5" ht="33">
      <c r="A24" s="26" t="s">
        <v>42</v>
      </c>
      <c r="B24" s="47" t="s">
        <v>43</v>
      </c>
      <c r="C24" s="22">
        <v>1363.1</v>
      </c>
      <c r="D24" s="23">
        <v>1416.3</v>
      </c>
      <c r="E24" s="24">
        <v>1471.5</v>
      </c>
    </row>
    <row r="25" spans="1:5" ht="33">
      <c r="A25" s="20" t="s">
        <v>13</v>
      </c>
      <c r="B25" s="45" t="s">
        <v>103</v>
      </c>
      <c r="C25" s="25">
        <f>C26</f>
        <v>4638.3999999999996</v>
      </c>
      <c r="D25" s="25">
        <f t="shared" ref="D25:E25" si="3">D26</f>
        <v>4623.6000000000004</v>
      </c>
      <c r="E25" s="25">
        <f t="shared" si="3"/>
        <v>4720</v>
      </c>
    </row>
    <row r="26" spans="1:5">
      <c r="A26" s="21" t="s">
        <v>14</v>
      </c>
      <c r="B26" s="46" t="s">
        <v>15</v>
      </c>
      <c r="C26" s="22">
        <v>4638.3999999999996</v>
      </c>
      <c r="D26" s="23">
        <v>4623.6000000000004</v>
      </c>
      <c r="E26" s="24">
        <v>4720</v>
      </c>
    </row>
    <row r="27" spans="1:5">
      <c r="A27" s="29" t="s">
        <v>16</v>
      </c>
      <c r="B27" s="38" t="s">
        <v>17</v>
      </c>
      <c r="C27" s="25">
        <v>4595.28</v>
      </c>
      <c r="D27" s="27">
        <v>4717</v>
      </c>
      <c r="E27" s="28">
        <v>4939.51</v>
      </c>
    </row>
    <row r="28" spans="1:5" ht="49.5">
      <c r="A28" s="29" t="s">
        <v>18</v>
      </c>
      <c r="B28" s="38" t="s">
        <v>104</v>
      </c>
      <c r="C28" s="25">
        <v>27135</v>
      </c>
      <c r="D28" s="25">
        <v>27135</v>
      </c>
      <c r="E28" s="25">
        <v>27135</v>
      </c>
    </row>
    <row r="29" spans="1:5" ht="33">
      <c r="A29" s="29" t="s">
        <v>19</v>
      </c>
      <c r="B29" s="38" t="s">
        <v>20</v>
      </c>
      <c r="C29" s="25">
        <v>474.43</v>
      </c>
      <c r="D29" s="27">
        <v>474.43</v>
      </c>
      <c r="E29" s="28">
        <v>474.43</v>
      </c>
    </row>
    <row r="30" spans="1:5" ht="33">
      <c r="A30" s="29" t="s">
        <v>21</v>
      </c>
      <c r="B30" s="38" t="s">
        <v>105</v>
      </c>
      <c r="C30" s="25">
        <v>7572.8</v>
      </c>
      <c r="D30" s="27">
        <v>7572.8</v>
      </c>
      <c r="E30" s="28">
        <v>7572.8</v>
      </c>
    </row>
    <row r="31" spans="1:5" ht="33">
      <c r="A31" s="29" t="s">
        <v>22</v>
      </c>
      <c r="B31" s="38" t="s">
        <v>106</v>
      </c>
      <c r="C31" s="25">
        <v>3534</v>
      </c>
      <c r="D31" s="27">
        <v>2982</v>
      </c>
      <c r="E31" s="28">
        <v>2982</v>
      </c>
    </row>
    <row r="32" spans="1:5" ht="19.5" customHeight="1">
      <c r="A32" s="29" t="s">
        <v>23</v>
      </c>
      <c r="B32" s="38" t="s">
        <v>24</v>
      </c>
      <c r="C32" s="25">
        <v>773.66</v>
      </c>
      <c r="D32" s="27">
        <v>776.66</v>
      </c>
      <c r="E32" s="28">
        <v>776.66</v>
      </c>
    </row>
    <row r="33" spans="1:7" ht="21.75" customHeight="1">
      <c r="A33" s="29" t="s">
        <v>25</v>
      </c>
      <c r="B33" s="39" t="s">
        <v>26</v>
      </c>
      <c r="C33" s="25">
        <f>C34</f>
        <v>1656990.9000000004</v>
      </c>
      <c r="D33" s="25">
        <f t="shared" ref="D33:E33" si="4">D34</f>
        <v>1346545.2000000002</v>
      </c>
      <c r="E33" s="25">
        <f t="shared" si="4"/>
        <v>1223459</v>
      </c>
    </row>
    <row r="34" spans="1:7" s="5" customFormat="1" ht="54.75" customHeight="1">
      <c r="A34" s="29" t="s">
        <v>27</v>
      </c>
      <c r="B34" s="38" t="s">
        <v>28</v>
      </c>
      <c r="C34" s="25">
        <f>C35+C39+C48+C61</f>
        <v>1656990.9000000004</v>
      </c>
      <c r="D34" s="25">
        <f>D35+D39+D48+D61</f>
        <v>1346545.2000000002</v>
      </c>
      <c r="E34" s="25">
        <f>E35+E39+E48+E61</f>
        <v>1223459</v>
      </c>
    </row>
    <row r="35" spans="1:7" s="5" customFormat="1" ht="41.25" customHeight="1">
      <c r="A35" s="30" t="s">
        <v>29</v>
      </c>
      <c r="B35" s="35" t="s">
        <v>30</v>
      </c>
      <c r="C35" s="22">
        <f>SUM(C36:C38)</f>
        <v>369538.80000000005</v>
      </c>
      <c r="D35" s="22">
        <f t="shared" ref="D35:E35" si="5">SUM(D36:D38)</f>
        <v>255418.1</v>
      </c>
      <c r="E35" s="22">
        <f t="shared" si="5"/>
        <v>248692.1</v>
      </c>
    </row>
    <row r="36" spans="1:7" s="5" customFormat="1" ht="65.25" customHeight="1">
      <c r="A36" s="30" t="s">
        <v>44</v>
      </c>
      <c r="B36" s="35" t="s">
        <v>80</v>
      </c>
      <c r="C36" s="22">
        <v>133389</v>
      </c>
      <c r="D36" s="23">
        <v>40004</v>
      </c>
      <c r="E36" s="24">
        <v>33278</v>
      </c>
    </row>
    <row r="37" spans="1:7" s="5" customFormat="1" ht="64.5" customHeight="1">
      <c r="A37" s="30" t="s">
        <v>108</v>
      </c>
      <c r="B37" s="35" t="s">
        <v>107</v>
      </c>
      <c r="C37" s="22">
        <v>20735.7</v>
      </c>
      <c r="D37" s="23">
        <v>0</v>
      </c>
      <c r="E37" s="24">
        <v>0</v>
      </c>
    </row>
    <row r="38" spans="1:7" s="5" customFormat="1" ht="92.25" customHeight="1">
      <c r="A38" s="30" t="s">
        <v>89</v>
      </c>
      <c r="B38" s="35" t="s">
        <v>90</v>
      </c>
      <c r="C38" s="22">
        <v>215414.1</v>
      </c>
      <c r="D38" s="22">
        <v>215414.1</v>
      </c>
      <c r="E38" s="22">
        <v>215414.1</v>
      </c>
    </row>
    <row r="39" spans="1:7" s="5" customFormat="1" ht="59.25" customHeight="1">
      <c r="A39" s="30" t="s">
        <v>31</v>
      </c>
      <c r="B39" s="35" t="s">
        <v>32</v>
      </c>
      <c r="C39" s="22">
        <f>SUM(C40:C47)</f>
        <v>520531.4</v>
      </c>
      <c r="D39" s="22">
        <f>SUM(D40:D47)</f>
        <v>315664.3</v>
      </c>
      <c r="E39" s="22">
        <f>SUM(E40:E47)</f>
        <v>190522.2</v>
      </c>
    </row>
    <row r="40" spans="1:7" s="5" customFormat="1" ht="106.5" customHeight="1">
      <c r="A40" s="30" t="s">
        <v>67</v>
      </c>
      <c r="B40" s="35" t="s">
        <v>68</v>
      </c>
      <c r="C40" s="22">
        <v>76339.7</v>
      </c>
      <c r="D40" s="22">
        <v>30241.3</v>
      </c>
      <c r="E40" s="31">
        <v>30012.1</v>
      </c>
    </row>
    <row r="41" spans="1:7" ht="90.75" customHeight="1">
      <c r="A41" s="30" t="s">
        <v>74</v>
      </c>
      <c r="B41" s="34" t="s">
        <v>75</v>
      </c>
      <c r="C41" s="22">
        <v>18509.5</v>
      </c>
      <c r="D41" s="22">
        <v>17921</v>
      </c>
      <c r="E41" s="22">
        <v>17454.599999999999</v>
      </c>
    </row>
    <row r="42" spans="1:7" ht="54" customHeight="1">
      <c r="A42" s="30" t="s">
        <v>97</v>
      </c>
      <c r="B42" s="37" t="s">
        <v>98</v>
      </c>
      <c r="C42" s="22">
        <v>674.8</v>
      </c>
      <c r="D42" s="22">
        <v>1013.2</v>
      </c>
      <c r="E42" s="31">
        <v>1101.7</v>
      </c>
    </row>
    <row r="43" spans="1:7" ht="46.5" customHeight="1">
      <c r="A43" s="30" t="s">
        <v>81</v>
      </c>
      <c r="B43" s="35" t="s">
        <v>82</v>
      </c>
      <c r="C43" s="22">
        <v>329</v>
      </c>
      <c r="D43" s="23">
        <v>87633.3</v>
      </c>
      <c r="E43" s="24">
        <v>140.9</v>
      </c>
    </row>
    <row r="44" spans="1:7" ht="57" customHeight="1">
      <c r="A44" s="30" t="s">
        <v>87</v>
      </c>
      <c r="B44" s="35" t="s">
        <v>88</v>
      </c>
      <c r="C44" s="22">
        <v>219317</v>
      </c>
      <c r="D44" s="23">
        <v>0</v>
      </c>
      <c r="E44" s="24">
        <v>0</v>
      </c>
    </row>
    <row r="45" spans="1:7" ht="54.75" customHeight="1">
      <c r="A45" s="30" t="s">
        <v>72</v>
      </c>
      <c r="B45" s="34" t="s">
        <v>73</v>
      </c>
      <c r="C45" s="22">
        <v>10252.9</v>
      </c>
      <c r="D45" s="23">
        <v>0</v>
      </c>
      <c r="E45" s="24">
        <v>0</v>
      </c>
    </row>
    <row r="46" spans="1:7" ht="59.25" customHeight="1">
      <c r="A46" s="30" t="s">
        <v>69</v>
      </c>
      <c r="B46" s="34" t="s">
        <v>66</v>
      </c>
      <c r="C46" s="22">
        <v>36000</v>
      </c>
      <c r="D46" s="23">
        <v>85000</v>
      </c>
      <c r="E46" s="24">
        <v>30387.1</v>
      </c>
      <c r="F46" s="59"/>
      <c r="G46" s="59"/>
    </row>
    <row r="47" spans="1:7" ht="39.75" customHeight="1">
      <c r="A47" s="30" t="s">
        <v>46</v>
      </c>
      <c r="B47" s="34" t="s">
        <v>45</v>
      </c>
      <c r="C47" s="22">
        <v>159108.5</v>
      </c>
      <c r="D47" s="23">
        <v>93855.5</v>
      </c>
      <c r="E47" s="24">
        <v>111425.8</v>
      </c>
    </row>
    <row r="48" spans="1:7" ht="38.25" customHeight="1">
      <c r="A48" s="30" t="s">
        <v>33</v>
      </c>
      <c r="B48" s="35" t="s">
        <v>34</v>
      </c>
      <c r="C48" s="22">
        <f>SUM(C49:C60)</f>
        <v>743281.20000000019</v>
      </c>
      <c r="D48" s="22">
        <f>SUM(D49:D60)</f>
        <v>752002.7</v>
      </c>
      <c r="E48" s="22">
        <f>SUM(E49:E60)</f>
        <v>760421.89999999991</v>
      </c>
    </row>
    <row r="49" spans="1:5" ht="72.75" customHeight="1">
      <c r="A49" s="30" t="s">
        <v>49</v>
      </c>
      <c r="B49" s="34" t="s">
        <v>50</v>
      </c>
      <c r="C49" s="22">
        <v>900.5</v>
      </c>
      <c r="D49" s="23">
        <v>935</v>
      </c>
      <c r="E49" s="24">
        <v>970.8</v>
      </c>
    </row>
    <row r="50" spans="1:5" ht="57" customHeight="1">
      <c r="A50" s="30" t="s">
        <v>51</v>
      </c>
      <c r="B50" s="36" t="s">
        <v>52</v>
      </c>
      <c r="C50" s="22">
        <v>34827.4</v>
      </c>
      <c r="D50" s="23">
        <v>39662.5</v>
      </c>
      <c r="E50" s="24">
        <v>42613.1</v>
      </c>
    </row>
    <row r="51" spans="1:5" ht="58.5" customHeight="1">
      <c r="A51" s="30" t="s">
        <v>53</v>
      </c>
      <c r="B51" s="34" t="s">
        <v>54</v>
      </c>
      <c r="C51" s="22">
        <v>606831.80000000005</v>
      </c>
      <c r="D51" s="23">
        <v>605851.4</v>
      </c>
      <c r="E51" s="24">
        <v>609498.30000000005</v>
      </c>
    </row>
    <row r="52" spans="1:5" ht="72.75" customHeight="1">
      <c r="A52" s="30" t="s">
        <v>55</v>
      </c>
      <c r="B52" s="34" t="s">
        <v>56</v>
      </c>
      <c r="C52" s="22">
        <v>35405.300000000003</v>
      </c>
      <c r="D52" s="23">
        <v>36862.699999999997</v>
      </c>
      <c r="E52" s="24">
        <v>38369</v>
      </c>
    </row>
    <row r="53" spans="1:5" ht="109.5" customHeight="1">
      <c r="A53" s="30" t="s">
        <v>57</v>
      </c>
      <c r="B53" s="34" t="s">
        <v>58</v>
      </c>
      <c r="C53" s="22">
        <v>4518.1000000000004</v>
      </c>
      <c r="D53" s="23">
        <v>4518.1000000000004</v>
      </c>
      <c r="E53" s="24">
        <v>4518.1000000000004</v>
      </c>
    </row>
    <row r="54" spans="1:5" ht="98.25" customHeight="1">
      <c r="A54" s="30" t="s">
        <v>59</v>
      </c>
      <c r="B54" s="34" t="s">
        <v>60</v>
      </c>
      <c r="C54" s="22">
        <v>39132.199999999997</v>
      </c>
      <c r="D54" s="23">
        <v>41741</v>
      </c>
      <c r="E54" s="24">
        <v>41741</v>
      </c>
    </row>
    <row r="55" spans="1:5" ht="76.5" customHeight="1">
      <c r="A55" s="30" t="s">
        <v>99</v>
      </c>
      <c r="B55" s="34" t="s">
        <v>100</v>
      </c>
      <c r="C55" s="22">
        <v>3400.9</v>
      </c>
      <c r="D55" s="23">
        <v>3742.4</v>
      </c>
      <c r="E55" s="24">
        <v>4089.7</v>
      </c>
    </row>
    <row r="56" spans="1:5" ht="97.5" customHeight="1">
      <c r="A56" s="30" t="s">
        <v>93</v>
      </c>
      <c r="B56" s="35" t="s">
        <v>94</v>
      </c>
      <c r="C56" s="22">
        <v>2.2999999999999998</v>
      </c>
      <c r="D56" s="23">
        <v>2.4</v>
      </c>
      <c r="E56" s="24">
        <v>30.7</v>
      </c>
    </row>
    <row r="57" spans="1:5" ht="106.5" customHeight="1">
      <c r="A57" s="30" t="s">
        <v>47</v>
      </c>
      <c r="B57" s="35" t="s">
        <v>35</v>
      </c>
      <c r="C57" s="22">
        <v>3833.3</v>
      </c>
      <c r="D57" s="23">
        <v>3986.6</v>
      </c>
      <c r="E57" s="24">
        <v>4146.1000000000004</v>
      </c>
    </row>
    <row r="58" spans="1:5" ht="60.75" customHeight="1">
      <c r="A58" s="30" t="s">
        <v>48</v>
      </c>
      <c r="B58" s="35" t="s">
        <v>36</v>
      </c>
      <c r="C58" s="22">
        <v>12556.5</v>
      </c>
      <c r="D58" s="23">
        <v>12706.6</v>
      </c>
      <c r="E58" s="24">
        <v>12376.8</v>
      </c>
    </row>
    <row r="59" spans="1:5" ht="63" customHeight="1">
      <c r="A59" s="30" t="s">
        <v>101</v>
      </c>
      <c r="B59" s="35" t="s">
        <v>102</v>
      </c>
      <c r="C59" s="22">
        <v>1546.8</v>
      </c>
      <c r="D59" s="23">
        <v>1667.9</v>
      </c>
      <c r="E59" s="24">
        <v>1742.2</v>
      </c>
    </row>
    <row r="60" spans="1:5" ht="41.25" customHeight="1">
      <c r="A60" s="30" t="s">
        <v>61</v>
      </c>
      <c r="B60" s="34" t="s">
        <v>62</v>
      </c>
      <c r="C60" s="22">
        <v>326.10000000000002</v>
      </c>
      <c r="D60" s="23">
        <v>326.10000000000002</v>
      </c>
      <c r="E60" s="24">
        <v>326.10000000000002</v>
      </c>
    </row>
    <row r="61" spans="1:5" ht="29.25" customHeight="1">
      <c r="A61" s="30" t="s">
        <v>76</v>
      </c>
      <c r="B61" s="34" t="s">
        <v>78</v>
      </c>
      <c r="C61" s="22">
        <f>SUM(C62:C64)</f>
        <v>23639.5</v>
      </c>
      <c r="D61" s="22">
        <f>SUM(D62:D64)</f>
        <v>23460.1</v>
      </c>
      <c r="E61" s="22">
        <f>SUM(E62:E64)</f>
        <v>23822.799999999999</v>
      </c>
    </row>
    <row r="62" spans="1:5" ht="140.25" customHeight="1">
      <c r="A62" s="30" t="s">
        <v>96</v>
      </c>
      <c r="B62" s="34" t="s">
        <v>95</v>
      </c>
      <c r="C62" s="22">
        <v>1737.5</v>
      </c>
      <c r="D62" s="22">
        <v>1737.5</v>
      </c>
      <c r="E62" s="22">
        <v>2100.1999999999998</v>
      </c>
    </row>
    <row r="63" spans="1:5" ht="110.25" customHeight="1">
      <c r="A63" s="30" t="s">
        <v>84</v>
      </c>
      <c r="B63" s="34" t="s">
        <v>83</v>
      </c>
      <c r="C63" s="22">
        <v>21471.3</v>
      </c>
      <c r="D63" s="22">
        <v>21471.3</v>
      </c>
      <c r="E63" s="22">
        <v>21471.3</v>
      </c>
    </row>
    <row r="64" spans="1:5" ht="40.5" customHeight="1">
      <c r="A64" s="30" t="s">
        <v>77</v>
      </c>
      <c r="B64" s="34" t="s">
        <v>79</v>
      </c>
      <c r="C64" s="22">
        <v>430.7</v>
      </c>
      <c r="D64" s="23">
        <v>251.3</v>
      </c>
      <c r="E64" s="24">
        <v>251.3</v>
      </c>
    </row>
    <row r="65" spans="1:5" ht="25.9" customHeight="1">
      <c r="A65" s="32"/>
      <c r="B65" s="48" t="s">
        <v>37</v>
      </c>
      <c r="C65" s="33">
        <f>C16+C33</f>
        <v>2185687.5700000003</v>
      </c>
      <c r="D65" s="33">
        <f>D16+D33</f>
        <v>1914561.5100000002</v>
      </c>
      <c r="E65" s="33">
        <f>E16+E33</f>
        <v>1835353.4000000001</v>
      </c>
    </row>
    <row r="66" spans="1:5">
      <c r="C66" s="3"/>
      <c r="D66" s="4"/>
      <c r="E66" s="4"/>
    </row>
  </sheetData>
  <mergeCells count="11">
    <mergeCell ref="F46:G46"/>
    <mergeCell ref="C6:E6"/>
    <mergeCell ref="C7:E7"/>
    <mergeCell ref="C8:E8"/>
    <mergeCell ref="B9:E9"/>
    <mergeCell ref="B10:E10"/>
    <mergeCell ref="C1:E1"/>
    <mergeCell ref="C2:E2"/>
    <mergeCell ref="C3:E3"/>
    <mergeCell ref="C4:E4"/>
    <mergeCell ref="A12:E12"/>
  </mergeCells>
  <pageMargins left="1.1811023622047245" right="0.39370078740157483" top="0.19685039370078741" bottom="0.19685039370078741" header="0.31496062992125984" footer="0.31496062992125984"/>
  <pageSetup paperSize="9"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A201"/>
  <sheetViews>
    <sheetView workbookViewId="0">
      <selection activeCell="S25" sqref="S25"/>
    </sheetView>
  </sheetViews>
  <sheetFormatPr defaultRowHeight="15"/>
  <cols>
    <col min="1" max="1" width="15.5703125" customWidth="1"/>
  </cols>
  <sheetData>
    <row r="2" spans="1:1" s="7" customFormat="1"/>
    <row r="3" spans="1:1">
      <c r="A3" s="6"/>
    </row>
    <row r="4" spans="1:1" s="7" customFormat="1">
      <c r="A4" s="8"/>
    </row>
    <row r="5" spans="1:1">
      <c r="A5" s="6"/>
    </row>
    <row r="6" spans="1:1" s="7" customFormat="1">
      <c r="A6" s="8"/>
    </row>
    <row r="7" spans="1:1">
      <c r="A7" s="6"/>
    </row>
    <row r="8" spans="1:1">
      <c r="A8" s="6"/>
    </row>
    <row r="9" spans="1:1">
      <c r="A9" s="6"/>
    </row>
    <row r="10" spans="1:1">
      <c r="A10" s="6"/>
    </row>
    <row r="11" spans="1:1">
      <c r="A11" s="6"/>
    </row>
    <row r="12" spans="1:1">
      <c r="A12" s="6"/>
    </row>
    <row r="13" spans="1:1">
      <c r="A13" s="6"/>
    </row>
    <row r="14" spans="1:1">
      <c r="A14" s="6"/>
    </row>
    <row r="15" spans="1:1">
      <c r="A15" s="6"/>
    </row>
    <row r="16" spans="1:1">
      <c r="A16" s="6"/>
    </row>
    <row r="17" spans="1:1">
      <c r="A17" s="6"/>
    </row>
    <row r="18" spans="1:1">
      <c r="A18" s="6"/>
    </row>
    <row r="19" spans="1:1">
      <c r="A19" s="6"/>
    </row>
    <row r="20" spans="1:1">
      <c r="A20" s="6"/>
    </row>
    <row r="21" spans="1:1">
      <c r="A21" s="6"/>
    </row>
    <row r="22" spans="1:1">
      <c r="A22" s="6"/>
    </row>
    <row r="23" spans="1:1">
      <c r="A23" s="6"/>
    </row>
    <row r="24" spans="1:1">
      <c r="A24" s="6"/>
    </row>
    <row r="25" spans="1:1">
      <c r="A25" s="6"/>
    </row>
    <row r="26" spans="1:1">
      <c r="A26" s="6"/>
    </row>
    <row r="27" spans="1:1">
      <c r="A27" s="6"/>
    </row>
    <row r="28" spans="1:1">
      <c r="A28" s="6"/>
    </row>
    <row r="29" spans="1:1">
      <c r="A29" s="6"/>
    </row>
    <row r="30" spans="1:1">
      <c r="A30" s="6"/>
    </row>
    <row r="31" spans="1:1">
      <c r="A31" s="6"/>
    </row>
    <row r="32" spans="1:1">
      <c r="A32" s="6"/>
    </row>
    <row r="33" spans="1:1">
      <c r="A33" s="6"/>
    </row>
    <row r="34" spans="1:1">
      <c r="A34" s="6"/>
    </row>
    <row r="35" spans="1:1">
      <c r="A35" s="6"/>
    </row>
    <row r="36" spans="1:1">
      <c r="A36" s="6"/>
    </row>
    <row r="37" spans="1:1">
      <c r="A37" s="6"/>
    </row>
    <row r="38" spans="1:1">
      <c r="A38" s="6"/>
    </row>
    <row r="39" spans="1:1">
      <c r="A39" s="6"/>
    </row>
    <row r="40" spans="1:1">
      <c r="A40" s="6"/>
    </row>
    <row r="41" spans="1:1">
      <c r="A41" s="6"/>
    </row>
    <row r="42" spans="1:1">
      <c r="A42" s="6"/>
    </row>
    <row r="43" spans="1:1">
      <c r="A43" s="6"/>
    </row>
    <row r="44" spans="1:1">
      <c r="A44" s="6"/>
    </row>
    <row r="45" spans="1:1">
      <c r="A45" s="6"/>
    </row>
    <row r="46" spans="1:1">
      <c r="A46" s="6"/>
    </row>
    <row r="47" spans="1:1">
      <c r="A47" s="6"/>
    </row>
    <row r="48" spans="1:1">
      <c r="A48" s="6"/>
    </row>
    <row r="49" spans="1:1">
      <c r="A49" s="6"/>
    </row>
    <row r="50" spans="1:1">
      <c r="A50" s="6"/>
    </row>
    <row r="51" spans="1:1">
      <c r="A51" s="6"/>
    </row>
    <row r="52" spans="1:1">
      <c r="A52" s="6"/>
    </row>
    <row r="53" spans="1:1">
      <c r="A53" s="9"/>
    </row>
    <row r="54" spans="1:1">
      <c r="A54" s="9"/>
    </row>
    <row r="55" spans="1:1">
      <c r="A55" s="6"/>
    </row>
    <row r="56" spans="1:1">
      <c r="A56" s="6"/>
    </row>
    <row r="57" spans="1:1">
      <c r="A57" s="6"/>
    </row>
    <row r="58" spans="1:1">
      <c r="A58" s="6"/>
    </row>
    <row r="59" spans="1:1">
      <c r="A59" s="6"/>
    </row>
    <row r="60" spans="1:1">
      <c r="A60" s="6"/>
    </row>
    <row r="61" spans="1:1">
      <c r="A61" s="6"/>
    </row>
    <row r="62" spans="1:1">
      <c r="A62" s="6"/>
    </row>
    <row r="63" spans="1:1">
      <c r="A63" s="6"/>
    </row>
    <row r="64" spans="1:1">
      <c r="A64" s="6"/>
    </row>
    <row r="65" spans="1:1">
      <c r="A65" s="6"/>
    </row>
    <row r="66" spans="1:1">
      <c r="A66" s="6"/>
    </row>
    <row r="67" spans="1:1" s="7" customFormat="1">
      <c r="A67" s="8"/>
    </row>
    <row r="68" spans="1:1">
      <c r="A68" s="6"/>
    </row>
    <row r="69" spans="1:1">
      <c r="A69" s="6"/>
    </row>
    <row r="70" spans="1:1">
      <c r="A70" s="6"/>
    </row>
    <row r="71" spans="1:1">
      <c r="A71" s="6"/>
    </row>
    <row r="72" spans="1:1">
      <c r="A72" s="6"/>
    </row>
    <row r="73" spans="1:1">
      <c r="A73" s="6"/>
    </row>
    <row r="74" spans="1:1">
      <c r="A74" s="6"/>
    </row>
    <row r="75" spans="1:1">
      <c r="A75" s="6"/>
    </row>
    <row r="76" spans="1:1">
      <c r="A76" s="6"/>
    </row>
    <row r="77" spans="1:1">
      <c r="A77" s="6"/>
    </row>
    <row r="78" spans="1:1">
      <c r="A78" s="6"/>
    </row>
    <row r="79" spans="1:1">
      <c r="A79" s="6"/>
    </row>
    <row r="80" spans="1:1">
      <c r="A80" s="6"/>
    </row>
    <row r="81" spans="1:1">
      <c r="A81" s="6"/>
    </row>
    <row r="82" spans="1:1">
      <c r="A82" s="6"/>
    </row>
    <row r="83" spans="1:1">
      <c r="A83" s="6"/>
    </row>
    <row r="84" spans="1:1">
      <c r="A84" s="6"/>
    </row>
    <row r="85" spans="1:1">
      <c r="A85" s="6"/>
    </row>
    <row r="86" spans="1:1">
      <c r="A86" s="6"/>
    </row>
    <row r="87" spans="1:1">
      <c r="A87" s="6"/>
    </row>
    <row r="88" spans="1:1">
      <c r="A88" s="6"/>
    </row>
    <row r="89" spans="1:1">
      <c r="A89" s="6"/>
    </row>
    <row r="90" spans="1:1">
      <c r="A90" s="6"/>
    </row>
    <row r="91" spans="1:1">
      <c r="A91" s="6"/>
    </row>
    <row r="92" spans="1:1">
      <c r="A92" s="6"/>
    </row>
    <row r="93" spans="1:1">
      <c r="A93" s="6"/>
    </row>
    <row r="94" spans="1:1">
      <c r="A94" s="6"/>
    </row>
    <row r="95" spans="1:1">
      <c r="A95" s="6"/>
    </row>
    <row r="96" spans="1:1">
      <c r="A96" s="6"/>
    </row>
    <row r="97" spans="1:1">
      <c r="A97" s="6"/>
    </row>
    <row r="98" spans="1:1">
      <c r="A98" s="6"/>
    </row>
    <row r="99" spans="1:1">
      <c r="A99" s="6"/>
    </row>
    <row r="100" spans="1:1">
      <c r="A100" s="6"/>
    </row>
    <row r="101" spans="1:1">
      <c r="A101" s="6"/>
    </row>
    <row r="102" spans="1:1">
      <c r="A102" s="6"/>
    </row>
    <row r="103" spans="1:1">
      <c r="A103" s="6"/>
    </row>
    <row r="104" spans="1:1">
      <c r="A104" s="6"/>
    </row>
    <row r="105" spans="1:1">
      <c r="A105" s="6"/>
    </row>
    <row r="106" spans="1:1">
      <c r="A106" s="6"/>
    </row>
    <row r="107" spans="1:1">
      <c r="A107" s="6"/>
    </row>
    <row r="108" spans="1:1">
      <c r="A108" s="6"/>
    </row>
    <row r="109" spans="1:1">
      <c r="A109" s="6"/>
    </row>
    <row r="110" spans="1:1">
      <c r="A110" s="6"/>
    </row>
    <row r="111" spans="1:1">
      <c r="A111" s="6"/>
    </row>
    <row r="112" spans="1:1">
      <c r="A112" s="6"/>
    </row>
    <row r="113" spans="1:1">
      <c r="A113" s="6"/>
    </row>
    <row r="114" spans="1:1">
      <c r="A114" s="6"/>
    </row>
    <row r="115" spans="1:1">
      <c r="A115" s="6"/>
    </row>
    <row r="116" spans="1:1">
      <c r="A116" s="6"/>
    </row>
    <row r="117" spans="1:1">
      <c r="A117" s="6"/>
    </row>
    <row r="118" spans="1:1">
      <c r="A118" s="6"/>
    </row>
    <row r="119" spans="1:1">
      <c r="A119" s="6"/>
    </row>
    <row r="120" spans="1:1">
      <c r="A120" s="6"/>
    </row>
    <row r="121" spans="1:1">
      <c r="A121" s="6"/>
    </row>
    <row r="122" spans="1:1">
      <c r="A122" s="6"/>
    </row>
    <row r="123" spans="1:1">
      <c r="A123" s="6"/>
    </row>
    <row r="124" spans="1:1">
      <c r="A124" s="6"/>
    </row>
    <row r="125" spans="1:1">
      <c r="A125" s="6"/>
    </row>
    <row r="126" spans="1:1">
      <c r="A126" s="6"/>
    </row>
    <row r="127" spans="1:1">
      <c r="A127" s="6"/>
    </row>
    <row r="128" spans="1:1">
      <c r="A128" s="6"/>
    </row>
    <row r="129" spans="1:1">
      <c r="A129" s="6"/>
    </row>
    <row r="130" spans="1:1">
      <c r="A130" s="6"/>
    </row>
    <row r="131" spans="1:1">
      <c r="A131" s="6"/>
    </row>
    <row r="132" spans="1:1">
      <c r="A132" s="6"/>
    </row>
    <row r="133" spans="1:1" s="7" customFormat="1">
      <c r="A133" s="8"/>
    </row>
    <row r="134" spans="1:1">
      <c r="A134" s="6"/>
    </row>
    <row r="135" spans="1:1">
      <c r="A135" s="6"/>
    </row>
    <row r="136" spans="1:1">
      <c r="A136" s="6"/>
    </row>
    <row r="137" spans="1:1">
      <c r="A137" s="6"/>
    </row>
    <row r="138" spans="1:1">
      <c r="A138" s="6"/>
    </row>
    <row r="139" spans="1:1">
      <c r="A139" s="6"/>
    </row>
    <row r="140" spans="1:1">
      <c r="A140" s="6"/>
    </row>
    <row r="141" spans="1:1">
      <c r="A141" s="6"/>
    </row>
    <row r="142" spans="1:1">
      <c r="A142" s="6"/>
    </row>
    <row r="143" spans="1:1">
      <c r="A143" s="6"/>
    </row>
    <row r="144" spans="1:1">
      <c r="A144" s="6"/>
    </row>
    <row r="145" spans="1:1">
      <c r="A145" s="6"/>
    </row>
    <row r="146" spans="1:1">
      <c r="A146" s="6"/>
    </row>
    <row r="147" spans="1:1">
      <c r="A147" s="6"/>
    </row>
    <row r="148" spans="1:1">
      <c r="A148" s="6"/>
    </row>
    <row r="149" spans="1:1">
      <c r="A149" s="6"/>
    </row>
    <row r="150" spans="1:1">
      <c r="A150" s="6"/>
    </row>
    <row r="151" spans="1:1">
      <c r="A151" s="6"/>
    </row>
    <row r="152" spans="1:1">
      <c r="A152" s="6"/>
    </row>
    <row r="153" spans="1:1">
      <c r="A153" s="6"/>
    </row>
    <row r="154" spans="1:1">
      <c r="A154" s="6"/>
    </row>
    <row r="155" spans="1:1">
      <c r="A155" s="6"/>
    </row>
    <row r="156" spans="1:1">
      <c r="A156" s="6"/>
    </row>
    <row r="157" spans="1:1">
      <c r="A157" s="6"/>
    </row>
    <row r="158" spans="1:1">
      <c r="A158" s="6"/>
    </row>
    <row r="159" spans="1:1">
      <c r="A159" s="6"/>
    </row>
    <row r="160" spans="1:1">
      <c r="A160" s="6"/>
    </row>
    <row r="161" spans="1:1">
      <c r="A161" s="6"/>
    </row>
    <row r="162" spans="1:1">
      <c r="A162" s="6"/>
    </row>
    <row r="163" spans="1:1">
      <c r="A163" s="6"/>
    </row>
    <row r="164" spans="1:1">
      <c r="A164" s="6"/>
    </row>
    <row r="165" spans="1:1">
      <c r="A165" s="6"/>
    </row>
    <row r="166" spans="1:1">
      <c r="A166" s="6"/>
    </row>
    <row r="167" spans="1:1">
      <c r="A167" s="6"/>
    </row>
    <row r="168" spans="1:1">
      <c r="A168" s="6"/>
    </row>
    <row r="169" spans="1:1">
      <c r="A169" s="6"/>
    </row>
    <row r="170" spans="1:1">
      <c r="A170" s="6"/>
    </row>
    <row r="171" spans="1:1">
      <c r="A171" s="6"/>
    </row>
    <row r="172" spans="1:1">
      <c r="A172" s="6"/>
    </row>
    <row r="173" spans="1:1">
      <c r="A173" s="6"/>
    </row>
    <row r="174" spans="1:1">
      <c r="A174" s="6"/>
    </row>
    <row r="175" spans="1:1">
      <c r="A175" s="6"/>
    </row>
    <row r="176" spans="1:1">
      <c r="A176" s="6"/>
    </row>
    <row r="177" spans="1:1">
      <c r="A177" s="6"/>
    </row>
    <row r="178" spans="1:1">
      <c r="A178" s="6"/>
    </row>
    <row r="179" spans="1:1">
      <c r="A179" s="6"/>
    </row>
    <row r="180" spans="1:1">
      <c r="A180" s="6"/>
    </row>
    <row r="181" spans="1:1">
      <c r="A181" s="6"/>
    </row>
    <row r="182" spans="1:1">
      <c r="A182" s="6"/>
    </row>
    <row r="183" spans="1:1">
      <c r="A183" s="6"/>
    </row>
    <row r="184" spans="1:1">
      <c r="A184" s="6"/>
    </row>
    <row r="185" spans="1:1">
      <c r="A185" s="6"/>
    </row>
    <row r="186" spans="1:1">
      <c r="A186" s="6"/>
    </row>
    <row r="187" spans="1:1">
      <c r="A187" s="6"/>
    </row>
    <row r="188" spans="1:1">
      <c r="A188" s="6"/>
    </row>
    <row r="189" spans="1:1">
      <c r="A189" s="6"/>
    </row>
    <row r="190" spans="1:1">
      <c r="A190" s="6"/>
    </row>
    <row r="191" spans="1:1">
      <c r="A191" s="6"/>
    </row>
    <row r="192" spans="1:1">
      <c r="A192" s="6"/>
    </row>
    <row r="193" spans="1:1">
      <c r="A193" s="6"/>
    </row>
    <row r="194" spans="1:1">
      <c r="A194" s="6"/>
    </row>
    <row r="195" spans="1:1">
      <c r="A195" s="6"/>
    </row>
    <row r="196" spans="1:1">
      <c r="A196" s="6"/>
    </row>
    <row r="197" spans="1:1">
      <c r="A197" s="6"/>
    </row>
    <row r="198" spans="1:1">
      <c r="A198" s="6"/>
    </row>
    <row r="199" spans="1:1">
      <c r="A199" s="6"/>
    </row>
    <row r="200" spans="1:1">
      <c r="A200" s="6"/>
    </row>
    <row r="201" spans="1:1">
      <c r="A201" s="6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2024-2026гг уточнение</vt:lpstr>
      <vt:lpstr>Лист3</vt:lpstr>
      <vt:lpstr>'2024-2026гг уточнение'!Область_печати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 Владимировна Корчагина</dc:creator>
  <cp:lastModifiedBy>Бухгалтер</cp:lastModifiedBy>
  <cp:lastPrinted>2024-03-25T10:04:18Z</cp:lastPrinted>
  <dcterms:created xsi:type="dcterms:W3CDTF">2018-12-04T08:16:08Z</dcterms:created>
  <dcterms:modified xsi:type="dcterms:W3CDTF">2024-03-25T10:05:31Z</dcterms:modified>
</cp:coreProperties>
</file>